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24580" windowHeight="17440" firstSheet="1" activeTab="1"/>
  </bookViews>
  <sheets>
    <sheet name="Matrix" sheetId="1" state="hidden" r:id="rId1"/>
    <sheet name="Student_Node Assignment" sheetId="2" r:id="rId2"/>
    <sheet name="Graph" sheetId="3" r:id="rId3"/>
  </sheets>
  <definedNames/>
  <calcPr fullCalcOnLoad="1"/>
</workbook>
</file>

<file path=xl/sharedStrings.xml><?xml version="1.0" encoding="utf-8"?>
<sst xmlns="http://schemas.openxmlformats.org/spreadsheetml/2006/main" count="139" uniqueCount="20">
  <si>
    <t>Node</t>
  </si>
  <si>
    <t>Student name</t>
  </si>
  <si>
    <t>Node 1</t>
  </si>
  <si>
    <t>Node 2</t>
  </si>
  <si>
    <t>Node 3</t>
  </si>
  <si>
    <t>Node 4</t>
  </si>
  <si>
    <t>Node 5</t>
  </si>
  <si>
    <t>Node 6</t>
  </si>
  <si>
    <t>Node 7</t>
  </si>
  <si>
    <t>Node 8</t>
  </si>
  <si>
    <t>Node 9</t>
  </si>
  <si>
    <t>Node 10</t>
  </si>
  <si>
    <t>Student ``Knows''</t>
  </si>
  <si>
    <t>Student Target</t>
  </si>
  <si>
    <t/>
  </si>
  <si>
    <t>Enter Student Roster Here</t>
  </si>
  <si>
    <t>Who the student may talk to for introductions appears, row-wise, here.</t>
  </si>
  <si>
    <t>Who the student must "meet" appears here.</t>
  </si>
  <si>
    <t>KEY</t>
  </si>
  <si>
    <t>To view the graph associated with this structure of acquaintances and targets, go to the sheet titled "Graph".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</si>
</sst>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/>
    </xf>
    <xf numFmtId="0" fontId="0" fillId="0" borderId="12" xfId="0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2" borderId="18" xfId="0" applyFill="1" applyBorder="1" applyAlignment="1">
      <alignment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5" fillId="0" borderId="14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17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3</xdr:row>
      <xdr:rowOff>9525</xdr:rowOff>
    </xdr:from>
    <xdr:to>
      <xdr:col>1</xdr:col>
      <xdr:colOff>923925</xdr:colOff>
      <xdr:row>4</xdr:row>
      <xdr:rowOff>123825</xdr:rowOff>
    </xdr:to>
    <xdr:sp>
      <xdr:nvSpPr>
        <xdr:cNvPr id="1" name="Down Arrow 1"/>
        <xdr:cNvSpPr>
          <a:spLocks/>
        </xdr:cNvSpPr>
      </xdr:nvSpPr>
      <xdr:spPr>
        <a:xfrm>
          <a:off x="1352550" y="781050"/>
          <a:ext cx="123825" cy="304800"/>
        </a:xfrm>
        <a:prstGeom prst="downArrow">
          <a:avLst>
            <a:gd name="adj" fmla="val 2903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3</xdr:row>
      <xdr:rowOff>0</xdr:rowOff>
    </xdr:from>
    <xdr:to>
      <xdr:col>7</xdr:col>
      <xdr:colOff>142875</xdr:colOff>
      <xdr:row>4</xdr:row>
      <xdr:rowOff>161925</xdr:rowOff>
    </xdr:to>
    <xdr:sp>
      <xdr:nvSpPr>
        <xdr:cNvPr id="2" name="Down Arrow 2"/>
        <xdr:cNvSpPr>
          <a:spLocks/>
        </xdr:cNvSpPr>
      </xdr:nvSpPr>
      <xdr:spPr>
        <a:xfrm>
          <a:off x="6381750" y="771525"/>
          <a:ext cx="114300" cy="352425"/>
        </a:xfrm>
        <a:prstGeom prst="downArrow">
          <a:avLst>
            <a:gd name="adj" fmla="val 33782"/>
          </a:avLst>
        </a:prstGeom>
        <a:solidFill>
          <a:srgbClr val="D7E4BD"/>
        </a:solidFill>
        <a:ln w="25400" cmpd="sng">
          <a:solidFill>
            <a:srgbClr val="7793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619125</xdr:colOff>
      <xdr:row>3</xdr:row>
      <xdr:rowOff>9525</xdr:rowOff>
    </xdr:from>
    <xdr:to>
      <xdr:col>12</xdr:col>
      <xdr:colOff>733425</xdr:colOff>
      <xdr:row>4</xdr:row>
      <xdr:rowOff>180975</xdr:rowOff>
    </xdr:to>
    <xdr:sp>
      <xdr:nvSpPr>
        <xdr:cNvPr id="3" name="Down Arrow 3"/>
        <xdr:cNvSpPr>
          <a:spLocks/>
        </xdr:cNvSpPr>
      </xdr:nvSpPr>
      <xdr:spPr>
        <a:xfrm>
          <a:off x="10925175" y="781050"/>
          <a:ext cx="114300" cy="361950"/>
        </a:xfrm>
        <a:prstGeom prst="downArrow">
          <a:avLst>
            <a:gd name="adj" fmla="val 33782"/>
          </a:avLst>
        </a:prstGeom>
        <a:solidFill>
          <a:srgbClr val="D7E4BD"/>
        </a:solidFill>
        <a:ln w="25400" cmpd="sng">
          <a:solidFill>
            <a:srgbClr val="7793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171450</xdr:rowOff>
    </xdr:from>
    <xdr:to>
      <xdr:col>10</xdr:col>
      <xdr:colOff>323850</xdr:colOff>
      <xdr:row>24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1450"/>
          <a:ext cx="6057900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B14" sqref="B14"/>
    </sheetView>
  </sheetViews>
  <sheetFormatPr defaultColWidth="8.8515625" defaultRowHeight="15"/>
  <sheetData>
    <row r="1" spans="2:11" ht="13.5"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</row>
    <row r="2" spans="1:11" ht="13.5">
      <c r="A2" t="s">
        <v>2</v>
      </c>
      <c r="B2">
        <v>1</v>
      </c>
      <c r="C2">
        <v>0</v>
      </c>
      <c r="D2">
        <v>1</v>
      </c>
      <c r="E2">
        <v>1</v>
      </c>
      <c r="F2">
        <v>0</v>
      </c>
      <c r="G2">
        <v>0</v>
      </c>
      <c r="H2">
        <v>0</v>
      </c>
      <c r="I2">
        <v>0</v>
      </c>
      <c r="J2">
        <v>1</v>
      </c>
      <c r="K2">
        <v>1</v>
      </c>
    </row>
    <row r="3" spans="1:11" ht="13.5">
      <c r="A3" t="s">
        <v>3</v>
      </c>
      <c r="B3">
        <v>0</v>
      </c>
      <c r="C3">
        <v>1</v>
      </c>
      <c r="D3">
        <v>1</v>
      </c>
      <c r="E3">
        <v>1</v>
      </c>
      <c r="F3">
        <v>1</v>
      </c>
      <c r="G3">
        <v>0</v>
      </c>
      <c r="H3">
        <v>1</v>
      </c>
      <c r="I3">
        <v>1</v>
      </c>
      <c r="J3">
        <v>0</v>
      </c>
      <c r="K3">
        <v>0</v>
      </c>
    </row>
    <row r="4" spans="1:11" ht="13.5">
      <c r="A4" t="s">
        <v>4</v>
      </c>
      <c r="B4">
        <v>0</v>
      </c>
      <c r="C4">
        <v>0</v>
      </c>
      <c r="D4">
        <v>1</v>
      </c>
      <c r="E4">
        <v>0</v>
      </c>
      <c r="F4">
        <v>1</v>
      </c>
      <c r="G4">
        <v>0</v>
      </c>
      <c r="H4">
        <v>0</v>
      </c>
      <c r="I4">
        <v>1</v>
      </c>
      <c r="J4">
        <v>0</v>
      </c>
      <c r="K4">
        <v>0</v>
      </c>
    </row>
    <row r="5" spans="1:11" ht="13.5">
      <c r="A5" t="s">
        <v>5</v>
      </c>
      <c r="B5">
        <v>0</v>
      </c>
      <c r="C5">
        <v>0</v>
      </c>
      <c r="D5">
        <v>0</v>
      </c>
      <c r="E5">
        <v>1</v>
      </c>
      <c r="F5">
        <v>0</v>
      </c>
      <c r="G5">
        <v>0</v>
      </c>
      <c r="H5">
        <v>1</v>
      </c>
      <c r="I5">
        <v>0</v>
      </c>
      <c r="J5">
        <v>0</v>
      </c>
      <c r="K5">
        <v>1</v>
      </c>
    </row>
    <row r="6" spans="1:11" ht="13.5">
      <c r="A6" t="s">
        <v>6</v>
      </c>
      <c r="B6">
        <v>0</v>
      </c>
      <c r="C6">
        <v>0</v>
      </c>
      <c r="D6">
        <v>0</v>
      </c>
      <c r="E6">
        <v>0</v>
      </c>
      <c r="F6">
        <v>1</v>
      </c>
      <c r="G6">
        <v>0</v>
      </c>
      <c r="H6">
        <v>0</v>
      </c>
      <c r="I6">
        <v>1</v>
      </c>
      <c r="J6">
        <v>0</v>
      </c>
      <c r="K6">
        <v>1</v>
      </c>
    </row>
    <row r="7" spans="1:11" ht="13.5">
      <c r="A7" t="s">
        <v>7</v>
      </c>
      <c r="B7">
        <v>0</v>
      </c>
      <c r="C7">
        <v>0</v>
      </c>
      <c r="D7">
        <v>0</v>
      </c>
      <c r="E7">
        <v>0</v>
      </c>
      <c r="F7">
        <v>0</v>
      </c>
      <c r="G7">
        <v>1</v>
      </c>
      <c r="H7">
        <v>0</v>
      </c>
      <c r="I7">
        <v>0</v>
      </c>
      <c r="J7">
        <v>1</v>
      </c>
      <c r="K7">
        <v>0</v>
      </c>
    </row>
    <row r="8" spans="1:11" ht="13.5">
      <c r="A8" t="s">
        <v>8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1</v>
      </c>
      <c r="I8">
        <v>0</v>
      </c>
      <c r="J8">
        <v>0</v>
      </c>
      <c r="K8">
        <v>0</v>
      </c>
    </row>
    <row r="9" spans="1:11" ht="13.5">
      <c r="A9" t="s">
        <v>9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1</v>
      </c>
      <c r="J9">
        <v>1</v>
      </c>
      <c r="K9">
        <v>0</v>
      </c>
    </row>
    <row r="10" spans="1:11" ht="13.5">
      <c r="A10" t="s">
        <v>10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1</v>
      </c>
      <c r="K10">
        <v>1</v>
      </c>
    </row>
    <row r="11" spans="1:11" ht="13.5">
      <c r="A11" t="s">
        <v>11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</row>
    <row r="14" spans="2:11" ht="13.5">
      <c r="B14" t="s">
        <v>2</v>
      </c>
      <c r="D14" t="s">
        <v>4</v>
      </c>
      <c r="E14" t="s">
        <v>5</v>
      </c>
      <c r="J14" t="s">
        <v>10</v>
      </c>
      <c r="K14" t="s">
        <v>11</v>
      </c>
    </row>
    <row r="15" spans="2:11" ht="13.5">
      <c r="C15" t="s">
        <v>3</v>
      </c>
      <c r="D15" t="s">
        <v>4</v>
      </c>
      <c r="E15" t="s">
        <v>5</v>
      </c>
      <c r="F15" t="s">
        <v>6</v>
      </c>
      <c r="H15" t="s">
        <v>8</v>
      </c>
      <c r="I15" t="s">
        <v>9</v>
      </c>
    </row>
    <row r="16" spans="2:11" ht="13.5">
      <c r="B16" t="s">
        <v>2</v>
      </c>
      <c r="C16" t="s">
        <v>3</v>
      </c>
      <c r="D16" t="s">
        <v>4</v>
      </c>
      <c r="F16" t="s">
        <v>6</v>
      </c>
      <c r="I16" t="s">
        <v>9</v>
      </c>
    </row>
    <row r="17" spans="2:11" ht="13.5">
      <c r="B17" t="s">
        <v>2</v>
      </c>
      <c r="C17" t="s">
        <v>3</v>
      </c>
      <c r="E17" t="s">
        <v>5</v>
      </c>
      <c r="H17" t="s">
        <v>8</v>
      </c>
      <c r="K17" t="s">
        <v>11</v>
      </c>
    </row>
    <row r="18" spans="2:11" ht="13.5">
      <c r="C18" t="s">
        <v>3</v>
      </c>
      <c r="D18" t="s">
        <v>4</v>
      </c>
      <c r="F18" t="s">
        <v>6</v>
      </c>
      <c r="I18" t="s">
        <v>9</v>
      </c>
      <c r="K18" t="s">
        <v>11</v>
      </c>
    </row>
    <row r="19" spans="2:11" ht="13.5">
      <c r="G19" t="s">
        <v>7</v>
      </c>
      <c r="J19" t="s">
        <v>10</v>
      </c>
    </row>
    <row r="20" spans="2:11" ht="13.5">
      <c r="C20" t="s">
        <v>3</v>
      </c>
      <c r="E20" t="s">
        <v>5</v>
      </c>
      <c r="H20" t="s">
        <v>8</v>
      </c>
    </row>
    <row r="21" spans="2:11" ht="13.5">
      <c r="C21" t="s">
        <v>3</v>
      </c>
      <c r="D21" t="s">
        <v>4</v>
      </c>
      <c r="F21" t="s">
        <v>6</v>
      </c>
      <c r="I21" t="s">
        <v>9</v>
      </c>
      <c r="J21" t="s">
        <v>10</v>
      </c>
    </row>
    <row r="22" spans="2:11" ht="13.5">
      <c r="B22" t="s">
        <v>2</v>
      </c>
      <c r="G22" t="s">
        <v>7</v>
      </c>
      <c r="I22" t="s">
        <v>9</v>
      </c>
      <c r="J22" t="s">
        <v>10</v>
      </c>
      <c r="K22" t="s">
        <v>11</v>
      </c>
    </row>
    <row r="23" spans="2:11" ht="13.5">
      <c r="B23" t="s">
        <v>2</v>
      </c>
      <c r="E23" t="s">
        <v>5</v>
      </c>
      <c r="F23" t="s">
        <v>6</v>
      </c>
      <c r="J23" t="s">
        <v>10</v>
      </c>
      <c r="K23" t="s">
        <v>11</v>
      </c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A1" sqref="A1:I1"/>
    </sheetView>
  </sheetViews>
  <sheetFormatPr defaultColWidth="8.8515625" defaultRowHeight="15"/>
  <cols>
    <col min="1" max="1" width="8.28125" style="0" bestFit="1" customWidth="1"/>
    <col min="2" max="2" width="27.7109375" style="0" customWidth="1"/>
    <col min="3" max="12" width="11.8515625" style="0" customWidth="1"/>
    <col min="13" max="13" width="21.421875" style="0" customWidth="1"/>
  </cols>
  <sheetData>
    <row r="1" spans="1:9" ht="13.5">
      <c r="A1" s="22" t="s">
        <v>19</v>
      </c>
      <c r="B1" s="22"/>
      <c r="C1" s="22"/>
      <c r="D1" s="22"/>
      <c r="E1" s="22"/>
      <c r="F1" s="22"/>
      <c r="G1" s="22"/>
      <c r="H1" s="22"/>
      <c r="I1" s="22"/>
    </row>
    <row r="3" spans="2:13" ht="32.25" customHeight="1">
      <c r="B3" s="17" t="s">
        <v>15</v>
      </c>
      <c r="F3" s="21" t="s">
        <v>16</v>
      </c>
      <c r="G3" s="21"/>
      <c r="H3" s="21"/>
      <c r="I3" s="21"/>
      <c r="J3" s="16"/>
      <c r="M3" s="18" t="s">
        <v>17</v>
      </c>
    </row>
    <row r="6" spans="1:13" ht="15" thickBot="1">
      <c r="A6" s="1" t="s">
        <v>0</v>
      </c>
      <c r="B6" s="2" t="s">
        <v>1</v>
      </c>
      <c r="C6" s="20" t="s">
        <v>12</v>
      </c>
      <c r="D6" s="20"/>
      <c r="E6" s="20"/>
      <c r="F6" s="20"/>
      <c r="G6" s="20"/>
      <c r="H6" s="20"/>
      <c r="I6" s="20"/>
      <c r="J6" s="20"/>
      <c r="K6" s="20"/>
      <c r="L6" s="20"/>
      <c r="M6" s="2" t="s">
        <v>13</v>
      </c>
    </row>
    <row r="7" spans="1:13" ht="34.5" customHeight="1" thickBot="1">
      <c r="A7" s="15" t="s">
        <v>2</v>
      </c>
      <c r="B7" s="5"/>
      <c r="C7" s="6">
        <f>VLOOKUP(Matrix!B14,'Student_Node Assignment'!$A$6:$B$16,2,FALSE)</f>
        <v>0</v>
      </c>
      <c r="D7" s="7"/>
      <c r="E7" s="7">
        <f>VLOOKUP(Matrix!D14,'Student_Node Assignment'!$A$6:$B$16,2,FALSE)</f>
        <v>0</v>
      </c>
      <c r="F7" s="7">
        <f>VLOOKUP(Matrix!E14,'Student_Node Assignment'!$A$6:$B$16,2,FALSE)</f>
        <v>0</v>
      </c>
      <c r="G7" s="7"/>
      <c r="H7" s="7"/>
      <c r="I7" s="7"/>
      <c r="J7" s="7"/>
      <c r="K7" s="7">
        <f>VLOOKUP(Matrix!J14,'Student_Node Assignment'!$A$6:$B$16,2,FALSE)</f>
        <v>0</v>
      </c>
      <c r="L7" s="8">
        <f>VLOOKUP(Matrix!K14,'Student_Node Assignment'!$A$6:$B$16,2,FALSE)</f>
        <v>0</v>
      </c>
      <c r="M7" s="9">
        <f>VLOOKUP("Node 5",A6:B16,2,FALSE)</f>
        <v>0</v>
      </c>
    </row>
    <row r="8" spans="1:13" ht="34.5" customHeight="1" thickBot="1">
      <c r="A8" s="4" t="s">
        <v>3</v>
      </c>
      <c r="B8" s="5"/>
      <c r="C8" s="6"/>
      <c r="D8" s="7">
        <f>VLOOKUP(Matrix!C15,'Student_Node Assignment'!$A$6:$B$16,2,FALSE)</f>
        <v>0</v>
      </c>
      <c r="E8" s="7">
        <f>VLOOKUP(Matrix!D15,'Student_Node Assignment'!$A$6:$B$16,2,FALSE)</f>
        <v>0</v>
      </c>
      <c r="F8" s="7">
        <f>VLOOKUP(Matrix!E15,'Student_Node Assignment'!$A$6:$B$16,2,FALSE)</f>
        <v>0</v>
      </c>
      <c r="G8" s="7">
        <f>VLOOKUP(Matrix!F15,'Student_Node Assignment'!$A$6:$B$16,2,FALSE)</f>
        <v>0</v>
      </c>
      <c r="H8" s="7"/>
      <c r="I8" s="7">
        <f>VLOOKUP(Matrix!H15,'Student_Node Assignment'!$A$6:$B$16,2,FALSE)</f>
        <v>0</v>
      </c>
      <c r="J8" s="7">
        <f>VLOOKUP(Matrix!I15,'Student_Node Assignment'!$A$6:$B$16,2,FALSE)</f>
        <v>0</v>
      </c>
      <c r="K8" s="7"/>
      <c r="L8" s="8"/>
      <c r="M8" s="9">
        <f>VLOOKUP("Node 10",A6:B16,2,FALSE)</f>
        <v>0</v>
      </c>
    </row>
    <row r="9" spans="1:13" ht="34.5" customHeight="1" thickBot="1">
      <c r="A9" s="4" t="s">
        <v>4</v>
      </c>
      <c r="B9" s="5"/>
      <c r="C9" s="6">
        <f>VLOOKUP(Matrix!B16,'Student_Node Assignment'!$A$6:$B$16,2,FALSE)</f>
        <v>0</v>
      </c>
      <c r="D9" s="7">
        <f>VLOOKUP(Matrix!C16,'Student_Node Assignment'!$A$6:$B$16,2,FALSE)</f>
        <v>0</v>
      </c>
      <c r="E9" s="7">
        <f>VLOOKUP(Matrix!D16,'Student_Node Assignment'!$A$6:$B$16,2,FALSE)</f>
        <v>0</v>
      </c>
      <c r="F9" s="7"/>
      <c r="G9" s="7">
        <f>VLOOKUP(Matrix!F16,'Student_Node Assignment'!$A$6:$B$16,2,FALSE)</f>
        <v>0</v>
      </c>
      <c r="H9" s="7"/>
      <c r="I9" s="7"/>
      <c r="J9" s="7">
        <f>VLOOKUP(Matrix!I16,'Student_Node Assignment'!$A$6:$B$16,2,FALSE)</f>
        <v>0</v>
      </c>
      <c r="K9" s="7"/>
      <c r="L9" s="8"/>
      <c r="M9" s="9">
        <f>VLOOKUP("Node 7",A6:B16,2,FALSE)</f>
        <v>0</v>
      </c>
    </row>
    <row r="10" spans="1:13" ht="34.5" customHeight="1" thickBot="1">
      <c r="A10" s="4" t="s">
        <v>5</v>
      </c>
      <c r="B10" s="5"/>
      <c r="C10" s="6">
        <f>VLOOKUP(Matrix!B17,'Student_Node Assignment'!$A$6:$B$16,2,FALSE)</f>
        <v>0</v>
      </c>
      <c r="D10" s="7">
        <f>VLOOKUP(Matrix!C17,'Student_Node Assignment'!$A$6:$B$16,2,FALSE)</f>
        <v>0</v>
      </c>
      <c r="E10" s="7"/>
      <c r="F10" s="7">
        <f>VLOOKUP(Matrix!E17,'Student_Node Assignment'!$A$6:$B$16,2,FALSE)</f>
        <v>0</v>
      </c>
      <c r="G10" s="7"/>
      <c r="H10" s="7"/>
      <c r="I10" s="7">
        <f>VLOOKUP(Matrix!H17,'Student_Node Assignment'!$A$6:$B$16,2,FALSE)</f>
        <v>0</v>
      </c>
      <c r="J10" s="7"/>
      <c r="K10" s="7"/>
      <c r="L10" s="8">
        <f>VLOOKUP(Matrix!K17,'Student_Node Assignment'!$A$6:$B$16,2,FALSE)</f>
        <v>0</v>
      </c>
      <c r="M10" s="9">
        <f>VLOOKUP("Node 8",A6:B16,2,FALSE)</f>
        <v>0</v>
      </c>
    </row>
    <row r="11" spans="1:13" ht="34.5" customHeight="1" thickBot="1">
      <c r="A11" s="4" t="s">
        <v>6</v>
      </c>
      <c r="B11" s="5"/>
      <c r="C11" s="6"/>
      <c r="D11" s="7">
        <f>VLOOKUP(Matrix!C18,'Student_Node Assignment'!$A$6:$B$16,2,FALSE)</f>
        <v>0</v>
      </c>
      <c r="E11" s="7">
        <f>VLOOKUP(Matrix!D18,'Student_Node Assignment'!$A$6:$B$16,2,FALSE)</f>
        <v>0</v>
      </c>
      <c r="F11" s="7"/>
      <c r="G11" s="7">
        <f>VLOOKUP(Matrix!F18,'Student_Node Assignment'!$A$6:$B$16,2,FALSE)</f>
        <v>0</v>
      </c>
      <c r="H11" s="7"/>
      <c r="I11" s="7"/>
      <c r="J11" s="7">
        <f>VLOOKUP(Matrix!I18,'Student_Node Assignment'!$A$6:$B$16,2,FALSE)</f>
        <v>0</v>
      </c>
      <c r="K11" s="7"/>
      <c r="L11" s="8">
        <f>VLOOKUP(Matrix!K18,'Student_Node Assignment'!$A$6:$B$16,2,FALSE)</f>
        <v>0</v>
      </c>
      <c r="M11" s="9">
        <f>VLOOKUP("Node 9",A6:B16,2,FALSE)</f>
        <v>0</v>
      </c>
    </row>
    <row r="12" spans="1:13" ht="34.5" customHeight="1" thickBot="1">
      <c r="A12" s="4" t="s">
        <v>7</v>
      </c>
      <c r="B12" s="5"/>
      <c r="C12" s="6"/>
      <c r="D12" s="7"/>
      <c r="E12" s="7"/>
      <c r="F12" s="7"/>
      <c r="G12" s="7"/>
      <c r="H12" s="7">
        <f>VLOOKUP(Matrix!G19,'Student_Node Assignment'!$A$6:$B$16,2,FALSE)</f>
        <v>0</v>
      </c>
      <c r="I12" s="7"/>
      <c r="J12" s="7"/>
      <c r="K12" s="7">
        <f>VLOOKUP(Matrix!J19,'Student_Node Assignment'!$A$6:$B$16,2,FALSE)</f>
        <v>0</v>
      </c>
      <c r="L12" s="8"/>
      <c r="M12" s="9">
        <f>VLOOKUP("Node 4",A6:B16,2,FALSE)</f>
        <v>0</v>
      </c>
    </row>
    <row r="13" spans="1:13" ht="34.5" customHeight="1" thickBot="1">
      <c r="A13" s="4" t="s">
        <v>8</v>
      </c>
      <c r="B13" s="5"/>
      <c r="C13" s="6"/>
      <c r="D13" s="7">
        <f>VLOOKUP(Matrix!C20,'Student_Node Assignment'!$A$6:$B$16,2,FALSE)</f>
        <v>0</v>
      </c>
      <c r="E13" s="7"/>
      <c r="F13" s="7">
        <f>VLOOKUP(Matrix!E20,'Student_Node Assignment'!$A$6:$B$16,2,FALSE)</f>
        <v>0</v>
      </c>
      <c r="G13" s="7"/>
      <c r="H13" s="7"/>
      <c r="I13" s="7">
        <f>VLOOKUP(Matrix!H20,'Student_Node Assignment'!$A$6:$B$16,2,FALSE)</f>
        <v>0</v>
      </c>
      <c r="J13" s="7"/>
      <c r="K13" s="7"/>
      <c r="L13" s="8"/>
      <c r="M13" s="9">
        <f>VLOOKUP("Node 6",A6:B16,2,FALSE)</f>
        <v>0</v>
      </c>
    </row>
    <row r="14" spans="1:13" ht="34.5" customHeight="1" thickBot="1">
      <c r="A14" s="4" t="s">
        <v>9</v>
      </c>
      <c r="B14" s="5"/>
      <c r="C14" s="6"/>
      <c r="D14" s="7">
        <f>VLOOKUP(Matrix!C21,'Student_Node Assignment'!$A$6:$B$16,2,FALSE)</f>
        <v>0</v>
      </c>
      <c r="E14" s="7">
        <f>VLOOKUP(Matrix!D21,'Student_Node Assignment'!$A$6:$B$16,2,FALSE)</f>
        <v>0</v>
      </c>
      <c r="F14" s="7"/>
      <c r="G14" s="7">
        <f>VLOOKUP(Matrix!F21,'Student_Node Assignment'!$A$6:$B$16,2,FALSE)</f>
        <v>0</v>
      </c>
      <c r="H14" s="7"/>
      <c r="I14" s="7"/>
      <c r="J14" s="7">
        <f>VLOOKUP(Matrix!I21,'Student_Node Assignment'!$A$6:$B$16,2,FALSE)</f>
        <v>0</v>
      </c>
      <c r="K14" s="7">
        <f>VLOOKUP(Matrix!J21,'Student_Node Assignment'!$A$6:$B$16,2,FALSE)</f>
        <v>0</v>
      </c>
      <c r="L14" s="8"/>
      <c r="M14" s="9">
        <f>VLOOKUP("Node 1",A6:B16,2,FALSE)</f>
        <v>0</v>
      </c>
    </row>
    <row r="15" spans="1:13" ht="34.5" customHeight="1" thickBot="1">
      <c r="A15" s="4" t="s">
        <v>10</v>
      </c>
      <c r="B15" s="5"/>
      <c r="C15" s="6">
        <f>VLOOKUP(Matrix!B22,'Student_Node Assignment'!$A$6:$B$16,2,FALSE)</f>
        <v>0</v>
      </c>
      <c r="D15" s="7"/>
      <c r="E15" s="7"/>
      <c r="F15" s="7"/>
      <c r="G15" s="7"/>
      <c r="H15" s="7">
        <f>VLOOKUP(Matrix!G22,'Student_Node Assignment'!$A$6:$B$16,2,FALSE)</f>
        <v>0</v>
      </c>
      <c r="I15" s="7"/>
      <c r="J15" s="7">
        <f>VLOOKUP(Matrix!I22,'Student_Node Assignment'!$A$6:$B$16,2,FALSE)</f>
        <v>0</v>
      </c>
      <c r="K15" s="7">
        <f>VLOOKUP(Matrix!J22,'Student_Node Assignment'!$A$6:$B$16,2,FALSE)</f>
        <v>0</v>
      </c>
      <c r="L15" s="8">
        <f>VLOOKUP(Matrix!K22,'Student_Node Assignment'!$A$6:$B$16,2,FALSE)</f>
        <v>0</v>
      </c>
      <c r="M15" s="9">
        <f>VLOOKUP("Node 3",A6:B16,2,FALSE)</f>
        <v>0</v>
      </c>
    </row>
    <row r="16" spans="1:13" ht="34.5" customHeight="1" thickBot="1">
      <c r="A16" s="4" t="s">
        <v>11</v>
      </c>
      <c r="B16" s="10"/>
      <c r="C16" s="11">
        <f>VLOOKUP(Matrix!B23,'Student_Node Assignment'!$A$6:$B$16,2,FALSE)</f>
        <v>0</v>
      </c>
      <c r="D16" s="12"/>
      <c r="E16" s="12"/>
      <c r="F16" s="12">
        <f>VLOOKUP(Matrix!E23,'Student_Node Assignment'!$A$6:$B$16,2,FALSE)</f>
        <v>0</v>
      </c>
      <c r="G16" s="12">
        <f>VLOOKUP(Matrix!F23,'Student_Node Assignment'!$A$6:$B$16,2,FALSE)</f>
        <v>0</v>
      </c>
      <c r="H16" s="12"/>
      <c r="I16" s="12"/>
      <c r="J16" s="12"/>
      <c r="K16" s="12">
        <f>VLOOKUP(Matrix!J23,'Student_Node Assignment'!$A$6:$B$16,2,FALSE)</f>
        <v>0</v>
      </c>
      <c r="L16" s="13">
        <f>VLOOKUP(Matrix!K23,'Student_Node Assignment'!$A$6:$B$16,2,FALSE)</f>
        <v>0</v>
      </c>
      <c r="M16" s="14">
        <f>VLOOKUP("Node 2",A6:B16,2,FALSE)</f>
        <v>0</v>
      </c>
    </row>
  </sheetData>
  <sheetProtection/>
  <mergeCells count="3">
    <mergeCell ref="C6:L6"/>
    <mergeCell ref="F3:I3"/>
    <mergeCell ref="A1:I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L1:M12"/>
  <sheetViews>
    <sheetView zoomScalePageLayoutView="0" workbookViewId="0" topLeftCell="A1">
      <selection activeCell="M14" sqref="M14:M15"/>
    </sheetView>
  </sheetViews>
  <sheetFormatPr defaultColWidth="8.8515625" defaultRowHeight="15"/>
  <cols>
    <col min="1" max="12" width="8.8515625" style="0" customWidth="1"/>
    <col min="13" max="13" width="25.421875" style="0" customWidth="1"/>
  </cols>
  <sheetData>
    <row r="1" ht="15.75" thickBot="1">
      <c r="L1" s="3" t="s">
        <v>18</v>
      </c>
    </row>
    <row r="2" spans="12:13" ht="15.75" thickBot="1">
      <c r="L2" s="19" t="str">
        <f>'Student_Node Assignment'!A6</f>
        <v>Node</v>
      </c>
      <c r="M2" s="19" t="str">
        <f>'Student_Node Assignment'!B6</f>
        <v>Student name</v>
      </c>
    </row>
    <row r="3" spans="12:13" ht="15.75" thickBot="1">
      <c r="L3" s="19" t="str">
        <f>'Student_Node Assignment'!A7</f>
        <v>Node 1</v>
      </c>
      <c r="M3" s="19">
        <f>'Student_Node Assignment'!B7</f>
        <v>0</v>
      </c>
    </row>
    <row r="4" spans="12:13" ht="15.75" thickBot="1">
      <c r="L4" s="19" t="str">
        <f>'Student_Node Assignment'!A8</f>
        <v>Node 2</v>
      </c>
      <c r="M4" s="19">
        <f>'Student_Node Assignment'!B8</f>
        <v>0</v>
      </c>
    </row>
    <row r="5" spans="12:13" ht="15.75" thickBot="1">
      <c r="L5" s="19" t="str">
        <f>'Student_Node Assignment'!A9</f>
        <v>Node 3</v>
      </c>
      <c r="M5" s="19">
        <f>'Student_Node Assignment'!B9</f>
        <v>0</v>
      </c>
    </row>
    <row r="6" spans="12:13" ht="15.75" thickBot="1">
      <c r="L6" s="19" t="str">
        <f>'Student_Node Assignment'!A10</f>
        <v>Node 4</v>
      </c>
      <c r="M6" s="19">
        <f>'Student_Node Assignment'!B10</f>
        <v>0</v>
      </c>
    </row>
    <row r="7" spans="12:13" ht="15.75" thickBot="1">
      <c r="L7" s="19" t="str">
        <f>'Student_Node Assignment'!A11</f>
        <v>Node 5</v>
      </c>
      <c r="M7" s="19">
        <f>'Student_Node Assignment'!B11</f>
        <v>0</v>
      </c>
    </row>
    <row r="8" spans="12:13" ht="15.75" thickBot="1">
      <c r="L8" s="19" t="str">
        <f>'Student_Node Assignment'!A12</f>
        <v>Node 6</v>
      </c>
      <c r="M8" s="19">
        <f>'Student_Node Assignment'!B12</f>
        <v>0</v>
      </c>
    </row>
    <row r="9" spans="12:13" ht="15.75" thickBot="1">
      <c r="L9" s="19" t="str">
        <f>'Student_Node Assignment'!A13</f>
        <v>Node 7</v>
      </c>
      <c r="M9" s="19">
        <f>'Student_Node Assignment'!B13</f>
        <v>0</v>
      </c>
    </row>
    <row r="10" spans="12:13" ht="15.75" thickBot="1">
      <c r="L10" s="19" t="str">
        <f>'Student_Node Assignment'!A14</f>
        <v>Node 8</v>
      </c>
      <c r="M10" s="19">
        <f>'Student_Node Assignment'!B14</f>
        <v>0</v>
      </c>
    </row>
    <row r="11" spans="12:13" ht="15.75" thickBot="1">
      <c r="L11" s="19" t="str">
        <f>'Student_Node Assignment'!A15</f>
        <v>Node 9</v>
      </c>
      <c r="M11" s="19">
        <f>'Student_Node Assignment'!B15</f>
        <v>0</v>
      </c>
    </row>
    <row r="12" spans="12:13" ht="15.75" thickBot="1">
      <c r="L12" s="19" t="str">
        <f>'Student_Node Assignment'!A16</f>
        <v>Node 10</v>
      </c>
      <c r="M12" s="19">
        <f>'Student_Node Assignment'!B16</f>
        <v>0</v>
      </c>
    </row>
  </sheetData>
  <sheetProtection/>
  <printOptions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 Jordan</dc:creator>
  <cp:keywords/>
  <dc:description/>
  <cp:lastModifiedBy>Janice Hall</cp:lastModifiedBy>
  <dcterms:created xsi:type="dcterms:W3CDTF">2012-04-23T13:53:16Z</dcterms:created>
  <dcterms:modified xsi:type="dcterms:W3CDTF">2012-05-02T17:28:02Z</dcterms:modified>
  <cp:category/>
  <cp:version/>
  <cp:contentType/>
  <cp:contentStatus/>
</cp:coreProperties>
</file>